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0" windowHeight="12340"/>
  </bookViews>
  <sheets>
    <sheet name="转专业+健行" sheetId="1" r:id="rId1"/>
  </sheets>
  <calcPr calcId="144525"/>
</workbook>
</file>

<file path=xl/sharedStrings.xml><?xml version="1.0" encoding="utf-8"?>
<sst xmlns="http://schemas.openxmlformats.org/spreadsheetml/2006/main" count="80" uniqueCount="65">
  <si>
    <t>21-22</t>
  </si>
  <si>
    <t>姓名</t>
  </si>
  <si>
    <t>基本评定积分</t>
  </si>
  <si>
    <t>班级等级分</t>
  </si>
  <si>
    <t>文明寝室创建等级分</t>
  </si>
  <si>
    <t>遵章守纪加减分</t>
  </si>
  <si>
    <t>德育素质分</t>
  </si>
  <si>
    <t>智育基本分</t>
  </si>
  <si>
    <t>智育加分</t>
  </si>
  <si>
    <t>智育素质分</t>
  </si>
  <si>
    <t>体育课成绩</t>
  </si>
  <si>
    <t>课外体育活动成绩</t>
  </si>
  <si>
    <t>打卡分</t>
  </si>
  <si>
    <t>身体素质分</t>
  </si>
  <si>
    <t>寝室等级基本分</t>
  </si>
  <si>
    <t>志愿服务分</t>
  </si>
  <si>
    <t>劳育素质分</t>
  </si>
  <si>
    <t>竞赛</t>
  </si>
  <si>
    <t>社会工作</t>
  </si>
  <si>
    <t>社会工作记实加分</t>
  </si>
  <si>
    <t>社会实践能力</t>
  </si>
  <si>
    <t>论文</t>
  </si>
  <si>
    <t>创新与实践素质分</t>
  </si>
  <si>
    <t>美育素质分</t>
  </si>
  <si>
    <t>总分</t>
  </si>
  <si>
    <t>负责人</t>
  </si>
  <si>
    <t>联系方式</t>
  </si>
  <si>
    <t>蔡腾跃</t>
  </si>
  <si>
    <t>陈嘉熙</t>
  </si>
  <si>
    <t>陈绒绒</t>
  </si>
  <si>
    <t>冯梦璐</t>
  </si>
  <si>
    <t>高小丫</t>
  </si>
  <si>
    <t>韩苏妍</t>
  </si>
  <si>
    <t>黄晨涛</t>
  </si>
  <si>
    <t>季菲菲</t>
  </si>
  <si>
    <t>焦依婷</t>
  </si>
  <si>
    <t>梁乐明</t>
  </si>
  <si>
    <t>廖梵谷</t>
  </si>
  <si>
    <t>林柯宇</t>
  </si>
  <si>
    <t>刘妍彤</t>
  </si>
  <si>
    <t>毛哲锴</t>
  </si>
  <si>
    <t>孙可远</t>
  </si>
  <si>
    <t>田嘉森</t>
  </si>
  <si>
    <t>王晨璇</t>
  </si>
  <si>
    <t>王可曼</t>
  </si>
  <si>
    <t>王扬懿</t>
  </si>
  <si>
    <t>韦豪</t>
  </si>
  <si>
    <t>翁锦烁</t>
  </si>
  <si>
    <t>吴政锡</t>
  </si>
  <si>
    <t>应姿</t>
  </si>
  <si>
    <t>张思云</t>
  </si>
  <si>
    <t>章佳敏</t>
  </si>
  <si>
    <t>赵佳委</t>
  </si>
  <si>
    <t>郑琰</t>
  </si>
  <si>
    <t>应阳帆</t>
  </si>
  <si>
    <t>邵昱翔</t>
  </si>
  <si>
    <t>王驰</t>
  </si>
  <si>
    <t>20-21</t>
  </si>
  <si>
    <t>班级考核分</t>
  </si>
  <si>
    <t>服务奉献，履行责任分</t>
  </si>
  <si>
    <t>寝室分</t>
  </si>
  <si>
    <t>排名奖励分</t>
  </si>
  <si>
    <t>文体拓展</t>
  </si>
  <si>
    <t>吴佳辉</t>
  </si>
  <si>
    <t>李豪湖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</si>
</sst>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sz val="10"/>
      <name val="Arial"/>
      <charset val="134"/>
    </font>
    <font>
      <sz val="10"/>
      <name val="宋体-简"/>
      <charset val="134"/>
    </font>
    <font>
      <b/>
      <sz val="11"/>
      <name val="宋体"/>
      <charset val="134"/>
      <scheme val="minor"/>
    </font>
    <font>
      <b/>
      <sz val="20"/>
      <color theme="4" tint="-0.24997711111789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 applyFont="1" applyFill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tabSelected="1" zoomScale="55" zoomScaleNormal="55" workbookViewId="0">
      <selection activeCell="A27" sqref="$A27:$XFD27"/>
    </sheetView>
  </sheetViews>
  <sheetFormatPr defaultColWidth="9.22115384615385" defaultRowHeight="16.8"/>
  <cols>
    <col min="2" max="2" width="13.7788461538462" style="2" customWidth="1"/>
    <col min="3" max="3" width="12.2211538461538" customWidth="1"/>
    <col min="4" max="4" width="19.6634615384615" customWidth="1"/>
    <col min="5" max="5" width="15.3365384615385" customWidth="1"/>
    <col min="6" max="6" width="11.8846153846154" style="6" customWidth="1"/>
    <col min="7" max="7" width="12" customWidth="1"/>
    <col min="8" max="8" width="13.5192307692308" customWidth="1"/>
    <col min="9" max="9" width="13.3365384615385" style="6" customWidth="1"/>
    <col min="10" max="10" width="13.3365384615385" customWidth="1"/>
    <col min="11" max="11" width="18.5576923076923" customWidth="1"/>
    <col min="12" max="12" width="9.10576923076923" customWidth="1"/>
    <col min="13" max="13" width="13.8846153846154" style="6" customWidth="1"/>
    <col min="14" max="14" width="18.5576923076923" customWidth="1"/>
    <col min="15" max="15" width="12.3365384615385" customWidth="1"/>
    <col min="16" max="16" width="12.3365384615385" style="6" customWidth="1"/>
    <col min="18" max="18" width="12.6442307692308" customWidth="1"/>
    <col min="19" max="19" width="18.4423076923077" customWidth="1"/>
    <col min="20" max="20" width="14.9615384615385" customWidth="1"/>
    <col min="22" max="22" width="20" style="6" customWidth="1"/>
    <col min="23" max="23" width="13.4423076923077" style="6" customWidth="1"/>
    <col min="26" max="26" width="13.1057692307692" customWidth="1"/>
  </cols>
  <sheetData>
    <row r="1" s="1" customFormat="1" ht="28.8" spans="1:26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t="s">
        <v>1</v>
      </c>
      <c r="B2" s="2" t="s">
        <v>2</v>
      </c>
      <c r="C2" t="s">
        <v>3</v>
      </c>
      <c r="D2" t="s">
        <v>4</v>
      </c>
      <c r="E2" t="s">
        <v>5</v>
      </c>
      <c r="F2" s="6" t="s">
        <v>6</v>
      </c>
      <c r="G2" t="s">
        <v>7</v>
      </c>
      <c r="H2" t="s">
        <v>8</v>
      </c>
      <c r="I2" s="6" t="s">
        <v>9</v>
      </c>
      <c r="J2" t="s">
        <v>10</v>
      </c>
      <c r="K2" t="s">
        <v>11</v>
      </c>
      <c r="L2" t="s">
        <v>12</v>
      </c>
      <c r="M2" s="6" t="s">
        <v>13</v>
      </c>
      <c r="N2" t="s">
        <v>14</v>
      </c>
      <c r="O2" t="s">
        <v>15</v>
      </c>
      <c r="P2" s="6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s="6" t="s">
        <v>22</v>
      </c>
      <c r="W2" s="6" t="s">
        <v>23</v>
      </c>
      <c r="X2" t="s">
        <v>24</v>
      </c>
      <c r="Y2" t="s">
        <v>25</v>
      </c>
      <c r="Z2" t="s">
        <v>26</v>
      </c>
    </row>
    <row r="3" spans="1:24">
      <c r="A3" s="9" t="s">
        <v>27</v>
      </c>
      <c r="B3" s="2">
        <v>5.78</v>
      </c>
      <c r="C3">
        <v>1</v>
      </c>
      <c r="D3">
        <v>0.25</v>
      </c>
      <c r="E3">
        <v>0.6</v>
      </c>
      <c r="F3" s="6">
        <f>SUM(B3:E3)</f>
        <v>7.63</v>
      </c>
      <c r="G3">
        <v>43.032</v>
      </c>
      <c r="H3">
        <v>1</v>
      </c>
      <c r="I3" s="6">
        <f t="shared" ref="I3:I19" si="0">SUM(G3:H3)</f>
        <v>44.032</v>
      </c>
      <c r="J3">
        <v>4.725</v>
      </c>
      <c r="K3">
        <v>1.1</v>
      </c>
      <c r="L3">
        <v>1</v>
      </c>
      <c r="M3" s="6">
        <f>SUM(J3:L3)</f>
        <v>6.825</v>
      </c>
      <c r="N3">
        <v>3</v>
      </c>
      <c r="O3">
        <v>2</v>
      </c>
      <c r="P3" s="6">
        <f t="shared" ref="P3:P19" si="1">SUM(N3:O3)</f>
        <v>5</v>
      </c>
      <c r="Q3">
        <v>1.25</v>
      </c>
      <c r="R3">
        <v>1</v>
      </c>
      <c r="V3" s="6">
        <f t="shared" ref="V3:V19" si="2">SUM(Q3:U3)</f>
        <v>2.25</v>
      </c>
      <c r="W3" s="6">
        <v>0.7</v>
      </c>
      <c r="X3">
        <f t="shared" ref="X3:X19" si="3">F3+I3+M3+P3+V3+W3</f>
        <v>66.437</v>
      </c>
    </row>
    <row r="4" spans="1:24">
      <c r="A4" s="9" t="s">
        <v>28</v>
      </c>
      <c r="B4" s="2">
        <v>0</v>
      </c>
      <c r="C4">
        <v>0.7</v>
      </c>
      <c r="E4">
        <v>0.2</v>
      </c>
      <c r="F4" s="6">
        <f t="shared" ref="F4:F32" si="4">SUM(B4:E4)</f>
        <v>0.9</v>
      </c>
      <c r="G4">
        <v>27.775</v>
      </c>
      <c r="H4">
        <v>1</v>
      </c>
      <c r="I4" s="6">
        <f t="shared" si="0"/>
        <v>28.775</v>
      </c>
      <c r="J4">
        <v>3.95</v>
      </c>
      <c r="K4">
        <v>0.4</v>
      </c>
      <c r="M4" s="6">
        <f t="shared" ref="M4:M32" si="5">SUM(J4:L4)</f>
        <v>4.35</v>
      </c>
      <c r="N4">
        <v>2</v>
      </c>
      <c r="O4">
        <v>1.8</v>
      </c>
      <c r="P4" s="6">
        <f t="shared" si="1"/>
        <v>3.8</v>
      </c>
      <c r="R4">
        <v>0.9</v>
      </c>
      <c r="V4" s="6">
        <f t="shared" si="2"/>
        <v>0.9</v>
      </c>
      <c r="X4">
        <f t="shared" si="3"/>
        <v>38.725</v>
      </c>
    </row>
    <row r="5" spans="1:24">
      <c r="A5" s="10" t="s">
        <v>29</v>
      </c>
      <c r="B5" s="2">
        <v>4.8</v>
      </c>
      <c r="C5">
        <v>1</v>
      </c>
      <c r="F5" s="6">
        <f t="shared" si="4"/>
        <v>5.8</v>
      </c>
      <c r="G5">
        <v>29.777</v>
      </c>
      <c r="H5">
        <v>1</v>
      </c>
      <c r="I5" s="6">
        <f t="shared" si="0"/>
        <v>30.777</v>
      </c>
      <c r="J5">
        <v>4.5</v>
      </c>
      <c r="L5">
        <v>1</v>
      </c>
      <c r="M5" s="6">
        <f t="shared" si="5"/>
        <v>5.5</v>
      </c>
      <c r="N5">
        <v>2</v>
      </c>
      <c r="O5">
        <v>1.73</v>
      </c>
      <c r="P5" s="6">
        <f t="shared" si="1"/>
        <v>3.73</v>
      </c>
      <c r="Q5">
        <v>0.1</v>
      </c>
      <c r="R5">
        <v>3.4</v>
      </c>
      <c r="V5" s="6">
        <f t="shared" si="2"/>
        <v>3.5</v>
      </c>
      <c r="W5" s="6">
        <v>0.9</v>
      </c>
      <c r="X5">
        <f t="shared" si="3"/>
        <v>50.207</v>
      </c>
    </row>
    <row r="6" spans="1:24">
      <c r="A6" s="9" t="s">
        <v>30</v>
      </c>
      <c r="B6" s="2">
        <v>5.77</v>
      </c>
      <c r="C6">
        <v>1</v>
      </c>
      <c r="F6" s="6">
        <f t="shared" si="4"/>
        <v>6.77</v>
      </c>
      <c r="G6">
        <v>40.04</v>
      </c>
      <c r="H6">
        <v>1</v>
      </c>
      <c r="I6" s="6">
        <f t="shared" si="0"/>
        <v>41.04</v>
      </c>
      <c r="J6">
        <v>4.325</v>
      </c>
      <c r="L6">
        <v>1</v>
      </c>
      <c r="M6" s="6">
        <f t="shared" si="5"/>
        <v>5.325</v>
      </c>
      <c r="N6">
        <v>3</v>
      </c>
      <c r="O6">
        <v>2</v>
      </c>
      <c r="P6" s="6">
        <f t="shared" si="1"/>
        <v>5</v>
      </c>
      <c r="R6">
        <v>0.8</v>
      </c>
      <c r="V6" s="6">
        <f t="shared" si="2"/>
        <v>0.8</v>
      </c>
      <c r="X6">
        <f t="shared" si="3"/>
        <v>58.935</v>
      </c>
    </row>
    <row r="7" spans="1:24">
      <c r="A7" s="9" t="s">
        <v>31</v>
      </c>
      <c r="B7" s="2">
        <v>5.53</v>
      </c>
      <c r="C7">
        <v>0.7</v>
      </c>
      <c r="F7" s="6">
        <f t="shared" si="4"/>
        <v>6.23</v>
      </c>
      <c r="G7">
        <v>31.603</v>
      </c>
      <c r="I7" s="6">
        <f t="shared" si="0"/>
        <v>31.603</v>
      </c>
      <c r="J7">
        <v>4.025</v>
      </c>
      <c r="L7">
        <v>1</v>
      </c>
      <c r="M7" s="6">
        <f t="shared" si="5"/>
        <v>5.025</v>
      </c>
      <c r="N7">
        <v>3</v>
      </c>
      <c r="P7" s="6">
        <f t="shared" si="1"/>
        <v>3</v>
      </c>
      <c r="R7">
        <v>1.2</v>
      </c>
      <c r="V7" s="6">
        <f t="shared" si="2"/>
        <v>1.2</v>
      </c>
      <c r="X7">
        <f t="shared" si="3"/>
        <v>47.058</v>
      </c>
    </row>
    <row r="8" spans="1:24">
      <c r="A8" s="9" t="s">
        <v>32</v>
      </c>
      <c r="B8" s="2">
        <v>0</v>
      </c>
      <c r="C8">
        <v>0.7</v>
      </c>
      <c r="E8">
        <v>0.3</v>
      </c>
      <c r="F8" s="6">
        <f t="shared" si="4"/>
        <v>1</v>
      </c>
      <c r="G8">
        <v>24.123</v>
      </c>
      <c r="H8">
        <v>1</v>
      </c>
      <c r="I8" s="6">
        <f t="shared" si="0"/>
        <v>25.123</v>
      </c>
      <c r="J8">
        <v>4.1</v>
      </c>
      <c r="L8">
        <v>0.25</v>
      </c>
      <c r="M8" s="6">
        <f t="shared" si="5"/>
        <v>4.35</v>
      </c>
      <c r="N8">
        <v>1</v>
      </c>
      <c r="O8">
        <v>2</v>
      </c>
      <c r="P8" s="6">
        <f t="shared" si="1"/>
        <v>3</v>
      </c>
      <c r="R8">
        <v>1</v>
      </c>
      <c r="V8" s="6">
        <f t="shared" si="2"/>
        <v>1</v>
      </c>
      <c r="X8">
        <f t="shared" si="3"/>
        <v>34.473</v>
      </c>
    </row>
    <row r="9" spans="1:24">
      <c r="A9" s="9" t="s">
        <v>33</v>
      </c>
      <c r="B9" s="2">
        <v>0</v>
      </c>
      <c r="C9">
        <v>0.7</v>
      </c>
      <c r="E9">
        <v>0.1</v>
      </c>
      <c r="F9" s="6">
        <f t="shared" si="4"/>
        <v>0.8</v>
      </c>
      <c r="G9">
        <v>25.96</v>
      </c>
      <c r="I9" s="6">
        <f t="shared" si="0"/>
        <v>25.96</v>
      </c>
      <c r="J9">
        <v>4.175</v>
      </c>
      <c r="L9">
        <v>1</v>
      </c>
      <c r="M9" s="6">
        <f t="shared" si="5"/>
        <v>5.175</v>
      </c>
      <c r="N9">
        <v>2</v>
      </c>
      <c r="P9" s="6">
        <f t="shared" si="1"/>
        <v>2</v>
      </c>
      <c r="Q9">
        <v>0.25</v>
      </c>
      <c r="R9">
        <v>0.6</v>
      </c>
      <c r="V9" s="6">
        <f t="shared" si="2"/>
        <v>0.85</v>
      </c>
      <c r="X9">
        <f t="shared" si="3"/>
        <v>34.785</v>
      </c>
    </row>
    <row r="10" spans="1:24">
      <c r="A10" s="9" t="s">
        <v>34</v>
      </c>
      <c r="B10" s="2">
        <v>0</v>
      </c>
      <c r="C10">
        <v>0.4</v>
      </c>
      <c r="E10">
        <v>0.1</v>
      </c>
      <c r="F10" s="6">
        <f t="shared" si="4"/>
        <v>0.5</v>
      </c>
      <c r="G10">
        <v>39.897</v>
      </c>
      <c r="I10" s="6">
        <f t="shared" si="0"/>
        <v>39.897</v>
      </c>
      <c r="J10">
        <v>3.6</v>
      </c>
      <c r="L10">
        <v>1</v>
      </c>
      <c r="M10" s="6">
        <f t="shared" si="5"/>
        <v>4.6</v>
      </c>
      <c r="N10">
        <v>1.5</v>
      </c>
      <c r="O10">
        <v>1.08</v>
      </c>
      <c r="P10" s="6">
        <f t="shared" si="1"/>
        <v>2.58</v>
      </c>
      <c r="Q10">
        <v>0.6</v>
      </c>
      <c r="R10">
        <v>1</v>
      </c>
      <c r="V10" s="6">
        <f t="shared" si="2"/>
        <v>1.6</v>
      </c>
      <c r="W10" s="6">
        <v>0.9</v>
      </c>
      <c r="X10">
        <f t="shared" si="3"/>
        <v>50.077</v>
      </c>
    </row>
    <row r="11" spans="1:24">
      <c r="A11" s="9" t="s">
        <v>35</v>
      </c>
      <c r="B11" s="2">
        <v>0</v>
      </c>
      <c r="C11">
        <v>1</v>
      </c>
      <c r="E11">
        <v>0.55</v>
      </c>
      <c r="F11" s="6">
        <f t="shared" si="4"/>
        <v>1.55</v>
      </c>
      <c r="G11">
        <v>33.154</v>
      </c>
      <c r="H11">
        <v>1</v>
      </c>
      <c r="I11" s="6">
        <f t="shared" si="0"/>
        <v>34.154</v>
      </c>
      <c r="J11">
        <v>4.575</v>
      </c>
      <c r="L11">
        <v>1</v>
      </c>
      <c r="M11" s="6">
        <f t="shared" si="5"/>
        <v>5.575</v>
      </c>
      <c r="N11">
        <v>1.5</v>
      </c>
      <c r="O11">
        <v>1.8</v>
      </c>
      <c r="P11" s="6">
        <f t="shared" si="1"/>
        <v>3.3</v>
      </c>
      <c r="R11">
        <v>0.8</v>
      </c>
      <c r="V11" s="6">
        <f t="shared" si="2"/>
        <v>0.8</v>
      </c>
      <c r="X11">
        <f t="shared" si="3"/>
        <v>45.379</v>
      </c>
    </row>
    <row r="12" s="2" customFormat="1" spans="1:24">
      <c r="A12" s="9" t="s">
        <v>36</v>
      </c>
      <c r="B12" s="2">
        <v>0</v>
      </c>
      <c r="C12" s="2">
        <v>1</v>
      </c>
      <c r="D12" s="2">
        <v>0.25</v>
      </c>
      <c r="E12" s="2">
        <v>0.3</v>
      </c>
      <c r="F12" s="13">
        <f t="shared" si="4"/>
        <v>1.55</v>
      </c>
      <c r="G12" s="2">
        <v>23.43</v>
      </c>
      <c r="H12" s="2">
        <v>1</v>
      </c>
      <c r="I12" s="13">
        <f t="shared" si="0"/>
        <v>24.43</v>
      </c>
      <c r="J12" s="2">
        <v>4.1</v>
      </c>
      <c r="M12" s="6">
        <f t="shared" si="5"/>
        <v>4.1</v>
      </c>
      <c r="N12" s="2">
        <v>3</v>
      </c>
      <c r="P12" s="13">
        <f t="shared" si="1"/>
        <v>3</v>
      </c>
      <c r="V12" s="13">
        <f t="shared" si="2"/>
        <v>0</v>
      </c>
      <c r="W12" s="13">
        <v>0.5</v>
      </c>
      <c r="X12" s="2">
        <f t="shared" si="3"/>
        <v>33.58</v>
      </c>
    </row>
    <row r="13" s="2" customFormat="1" spans="1:24">
      <c r="A13" s="9" t="s">
        <v>37</v>
      </c>
      <c r="B13" s="2">
        <v>5.46</v>
      </c>
      <c r="C13" s="2">
        <v>0.7</v>
      </c>
      <c r="F13" s="13">
        <f t="shared" si="4"/>
        <v>6.16</v>
      </c>
      <c r="G13" s="2">
        <v>36.146</v>
      </c>
      <c r="H13" s="2">
        <v>1</v>
      </c>
      <c r="I13" s="13">
        <f t="shared" si="0"/>
        <v>37.146</v>
      </c>
      <c r="J13" s="2">
        <v>4</v>
      </c>
      <c r="K13" s="2">
        <v>0.1</v>
      </c>
      <c r="L13" s="2">
        <v>1</v>
      </c>
      <c r="M13" s="6">
        <f t="shared" si="5"/>
        <v>5.1</v>
      </c>
      <c r="N13" s="2">
        <v>1.5</v>
      </c>
      <c r="P13" s="13">
        <f t="shared" si="1"/>
        <v>1.5</v>
      </c>
      <c r="V13" s="13">
        <f t="shared" si="2"/>
        <v>0</v>
      </c>
      <c r="W13" s="13"/>
      <c r="X13" s="2">
        <f t="shared" si="3"/>
        <v>49.906</v>
      </c>
    </row>
    <row r="14" s="2" customFormat="1" spans="1:24">
      <c r="A14" s="9" t="s">
        <v>38</v>
      </c>
      <c r="B14" s="2">
        <v>5.56</v>
      </c>
      <c r="C14" s="2">
        <v>1</v>
      </c>
      <c r="E14" s="2">
        <v>0.25</v>
      </c>
      <c r="F14" s="13">
        <f t="shared" si="4"/>
        <v>6.81</v>
      </c>
      <c r="G14" s="2">
        <v>36.971</v>
      </c>
      <c r="H14" s="2">
        <v>1</v>
      </c>
      <c r="I14" s="13">
        <f t="shared" si="0"/>
        <v>37.971</v>
      </c>
      <c r="J14" s="2">
        <v>4.275</v>
      </c>
      <c r="K14" s="2">
        <v>0.6</v>
      </c>
      <c r="L14" s="2">
        <v>0.75</v>
      </c>
      <c r="M14" s="6">
        <f t="shared" si="5"/>
        <v>5.625</v>
      </c>
      <c r="N14" s="2">
        <v>1</v>
      </c>
      <c r="O14" s="2">
        <v>2</v>
      </c>
      <c r="P14" s="13">
        <f t="shared" si="1"/>
        <v>3</v>
      </c>
      <c r="R14" s="2">
        <v>1.5</v>
      </c>
      <c r="V14" s="13">
        <f t="shared" si="2"/>
        <v>1.5</v>
      </c>
      <c r="W14" s="13">
        <v>0.8</v>
      </c>
      <c r="X14" s="2">
        <f t="shared" si="3"/>
        <v>55.706</v>
      </c>
    </row>
    <row r="15" s="2" customFormat="1" spans="1:24">
      <c r="A15" s="9" t="s">
        <v>39</v>
      </c>
      <c r="B15" s="2">
        <v>5.59</v>
      </c>
      <c r="C15" s="2">
        <v>1</v>
      </c>
      <c r="E15" s="2">
        <v>0.3</v>
      </c>
      <c r="F15" s="13">
        <f t="shared" si="4"/>
        <v>6.89</v>
      </c>
      <c r="G15" s="2">
        <v>31.394</v>
      </c>
      <c r="I15" s="13">
        <f t="shared" si="0"/>
        <v>31.394</v>
      </c>
      <c r="J15" s="2">
        <v>4.375</v>
      </c>
      <c r="L15" s="2">
        <v>1</v>
      </c>
      <c r="M15" s="6">
        <f t="shared" si="5"/>
        <v>5.375</v>
      </c>
      <c r="N15" s="2">
        <v>2</v>
      </c>
      <c r="P15" s="13">
        <f t="shared" si="1"/>
        <v>2</v>
      </c>
      <c r="R15" s="2">
        <v>1</v>
      </c>
      <c r="V15" s="13">
        <f t="shared" si="2"/>
        <v>1</v>
      </c>
      <c r="W15" s="13">
        <v>0.5</v>
      </c>
      <c r="X15" s="2">
        <f t="shared" si="3"/>
        <v>47.159</v>
      </c>
    </row>
    <row r="16" s="2" customFormat="1" spans="1:24">
      <c r="A16" s="9" t="s">
        <v>40</v>
      </c>
      <c r="B16" s="2">
        <v>0</v>
      </c>
      <c r="C16" s="2">
        <v>0.7</v>
      </c>
      <c r="F16" s="13">
        <f t="shared" si="4"/>
        <v>0.7</v>
      </c>
      <c r="G16" s="2">
        <v>31.383</v>
      </c>
      <c r="I16" s="13">
        <f t="shared" si="0"/>
        <v>31.383</v>
      </c>
      <c r="J16" s="2">
        <v>0</v>
      </c>
      <c r="L16" s="2">
        <v>1</v>
      </c>
      <c r="M16" s="6">
        <f t="shared" si="5"/>
        <v>1</v>
      </c>
      <c r="N16" s="2">
        <v>1</v>
      </c>
      <c r="P16" s="13">
        <f t="shared" si="1"/>
        <v>1</v>
      </c>
      <c r="R16" s="2">
        <v>0.4</v>
      </c>
      <c r="V16" s="13">
        <f t="shared" si="2"/>
        <v>0.4</v>
      </c>
      <c r="W16" s="13"/>
      <c r="X16" s="2">
        <f t="shared" si="3"/>
        <v>34.483</v>
      </c>
    </row>
    <row r="17" s="2" customFormat="1" spans="1:24">
      <c r="A17" s="9" t="s">
        <v>41</v>
      </c>
      <c r="B17" s="2">
        <v>0</v>
      </c>
      <c r="C17" s="2">
        <v>0.7</v>
      </c>
      <c r="E17" s="2">
        <v>0.1</v>
      </c>
      <c r="F17" s="13">
        <f t="shared" si="4"/>
        <v>0.8</v>
      </c>
      <c r="G17" s="2">
        <v>34.727</v>
      </c>
      <c r="H17" s="2">
        <v>1</v>
      </c>
      <c r="I17" s="13">
        <f t="shared" si="0"/>
        <v>35.727</v>
      </c>
      <c r="J17" s="2">
        <v>4.2</v>
      </c>
      <c r="L17" s="2">
        <v>1</v>
      </c>
      <c r="M17" s="6">
        <f t="shared" si="5"/>
        <v>5.2</v>
      </c>
      <c r="N17" s="2">
        <v>1</v>
      </c>
      <c r="P17" s="13">
        <f t="shared" si="1"/>
        <v>1</v>
      </c>
      <c r="Q17" s="2">
        <v>3.5</v>
      </c>
      <c r="V17" s="13">
        <f t="shared" si="2"/>
        <v>3.5</v>
      </c>
      <c r="W17" s="13"/>
      <c r="X17" s="2">
        <f t="shared" si="3"/>
        <v>46.227</v>
      </c>
    </row>
    <row r="18" s="2" customFormat="1" spans="1:24">
      <c r="A18" s="9" t="s">
        <v>42</v>
      </c>
      <c r="B18" s="2">
        <v>5.87</v>
      </c>
      <c r="C18" s="2">
        <v>1</v>
      </c>
      <c r="D18" s="2">
        <v>0.25</v>
      </c>
      <c r="E18" s="2">
        <v>0.1</v>
      </c>
      <c r="F18" s="13">
        <f t="shared" si="4"/>
        <v>7.22</v>
      </c>
      <c r="G18" s="2">
        <v>41.085</v>
      </c>
      <c r="H18" s="2">
        <v>1</v>
      </c>
      <c r="I18" s="13">
        <f t="shared" si="0"/>
        <v>42.085</v>
      </c>
      <c r="J18" s="2">
        <v>4.3</v>
      </c>
      <c r="K18" s="2">
        <v>1</v>
      </c>
      <c r="L18" s="2">
        <v>1</v>
      </c>
      <c r="M18" s="6">
        <f t="shared" si="5"/>
        <v>6.3</v>
      </c>
      <c r="N18" s="2">
        <v>3</v>
      </c>
      <c r="O18" s="2">
        <v>1.13</v>
      </c>
      <c r="P18" s="13">
        <f t="shared" si="1"/>
        <v>4.13</v>
      </c>
      <c r="Q18" s="2">
        <v>3.95</v>
      </c>
      <c r="R18" s="2">
        <v>1.5</v>
      </c>
      <c r="V18" s="13">
        <f t="shared" si="2"/>
        <v>5.45</v>
      </c>
      <c r="W18" s="13">
        <v>1.4</v>
      </c>
      <c r="X18" s="2">
        <f t="shared" si="3"/>
        <v>66.585</v>
      </c>
    </row>
    <row r="19" s="2" customFormat="1" spans="1:24">
      <c r="A19" s="9" t="s">
        <v>43</v>
      </c>
      <c r="B19" s="2">
        <v>5.87</v>
      </c>
      <c r="C19" s="2">
        <v>1</v>
      </c>
      <c r="E19" s="2">
        <v>0.7</v>
      </c>
      <c r="F19" s="13">
        <f t="shared" si="4"/>
        <v>7.57</v>
      </c>
      <c r="G19" s="2">
        <v>45.276</v>
      </c>
      <c r="I19" s="13">
        <f t="shared" si="0"/>
        <v>45.276</v>
      </c>
      <c r="J19" s="2">
        <v>3.975</v>
      </c>
      <c r="K19" s="2">
        <v>0.2</v>
      </c>
      <c r="L19" s="2">
        <v>1</v>
      </c>
      <c r="M19" s="6">
        <f t="shared" si="5"/>
        <v>5.175</v>
      </c>
      <c r="N19" s="2">
        <v>1</v>
      </c>
      <c r="O19" s="2">
        <v>1.12</v>
      </c>
      <c r="P19" s="13">
        <f t="shared" si="1"/>
        <v>2.12</v>
      </c>
      <c r="Q19" s="2">
        <v>3.7</v>
      </c>
      <c r="R19" s="2">
        <v>1.45</v>
      </c>
      <c r="T19" s="2">
        <v>0.5</v>
      </c>
      <c r="V19" s="13">
        <f t="shared" si="2"/>
        <v>5.65</v>
      </c>
      <c r="W19" s="13">
        <v>0.2</v>
      </c>
      <c r="X19" s="2">
        <f t="shared" si="3"/>
        <v>65.991</v>
      </c>
    </row>
    <row r="20" s="2" customFormat="1" spans="1:24">
      <c r="A20" s="9" t="s">
        <v>44</v>
      </c>
      <c r="B20" s="2">
        <v>0</v>
      </c>
      <c r="C20" s="2">
        <v>0.7</v>
      </c>
      <c r="F20" s="13">
        <f t="shared" si="4"/>
        <v>0.7</v>
      </c>
      <c r="G20" s="2">
        <v>33.187</v>
      </c>
      <c r="I20" s="13">
        <f t="shared" ref="I20:I32" si="6">SUM(G20:H20)</f>
        <v>33.187</v>
      </c>
      <c r="J20" s="2">
        <v>3.5</v>
      </c>
      <c r="L20" s="2">
        <v>0.25</v>
      </c>
      <c r="M20" s="6">
        <f t="shared" si="5"/>
        <v>3.75</v>
      </c>
      <c r="N20" s="2">
        <v>1.5</v>
      </c>
      <c r="O20" s="2">
        <v>1.4</v>
      </c>
      <c r="P20" s="13">
        <f t="shared" ref="P20:P32" si="7">SUM(N20:O20)</f>
        <v>2.9</v>
      </c>
      <c r="V20" s="13">
        <f t="shared" ref="V20:V30" si="8">SUM(Q20:U20)</f>
        <v>0</v>
      </c>
      <c r="W20" s="13"/>
      <c r="X20" s="2">
        <f t="shared" ref="X20:X32" si="9">F20+I20+M20+P20+V20+W20</f>
        <v>40.537</v>
      </c>
    </row>
    <row r="21" s="2" customFormat="1" spans="1:24">
      <c r="A21" s="9" t="s">
        <v>45</v>
      </c>
      <c r="B21" s="2">
        <v>0</v>
      </c>
      <c r="C21" s="2">
        <v>0.4</v>
      </c>
      <c r="F21" s="13">
        <f t="shared" si="4"/>
        <v>0.4</v>
      </c>
      <c r="G21" s="2">
        <v>36.19</v>
      </c>
      <c r="I21" s="13">
        <f t="shared" si="6"/>
        <v>36.19</v>
      </c>
      <c r="J21" s="2">
        <v>3.75</v>
      </c>
      <c r="K21" s="2">
        <v>0.4</v>
      </c>
      <c r="M21" s="6">
        <f t="shared" si="5"/>
        <v>4.15</v>
      </c>
      <c r="N21" s="2">
        <v>1</v>
      </c>
      <c r="P21" s="13">
        <f t="shared" si="7"/>
        <v>1</v>
      </c>
      <c r="R21" s="2">
        <v>0.8</v>
      </c>
      <c r="V21" s="13">
        <f t="shared" si="8"/>
        <v>0.8</v>
      </c>
      <c r="W21" s="13"/>
      <c r="X21" s="2">
        <f t="shared" si="9"/>
        <v>42.54</v>
      </c>
    </row>
    <row r="22" s="2" customFormat="1" spans="1:24">
      <c r="A22" s="9" t="s">
        <v>46</v>
      </c>
      <c r="B22" s="2">
        <v>0</v>
      </c>
      <c r="C22" s="2">
        <v>0.7</v>
      </c>
      <c r="F22" s="13">
        <f t="shared" si="4"/>
        <v>0.7</v>
      </c>
      <c r="G22" s="2">
        <v>30.327</v>
      </c>
      <c r="I22" s="13">
        <f t="shared" si="6"/>
        <v>30.327</v>
      </c>
      <c r="J22" s="2">
        <v>3.55</v>
      </c>
      <c r="L22" s="2">
        <v>0.25</v>
      </c>
      <c r="M22" s="6">
        <f t="shared" si="5"/>
        <v>3.8</v>
      </c>
      <c r="N22" s="2">
        <v>1</v>
      </c>
      <c r="P22" s="13">
        <f t="shared" si="7"/>
        <v>1</v>
      </c>
      <c r="V22" s="13">
        <f t="shared" si="8"/>
        <v>0</v>
      </c>
      <c r="W22" s="13"/>
      <c r="X22" s="2">
        <f t="shared" si="9"/>
        <v>35.827</v>
      </c>
    </row>
    <row r="23" s="2" customFormat="1" spans="1:24">
      <c r="A23" s="9" t="s">
        <v>47</v>
      </c>
      <c r="B23" s="2">
        <v>5.77</v>
      </c>
      <c r="C23" s="2">
        <v>1</v>
      </c>
      <c r="E23" s="2">
        <v>0.2</v>
      </c>
      <c r="F23" s="13">
        <f t="shared" si="4"/>
        <v>6.97</v>
      </c>
      <c r="G23" s="2">
        <v>38.478</v>
      </c>
      <c r="H23" s="2">
        <v>1</v>
      </c>
      <c r="I23" s="13">
        <f t="shared" si="6"/>
        <v>39.478</v>
      </c>
      <c r="J23" s="2">
        <v>4.075</v>
      </c>
      <c r="L23" s="2">
        <v>1</v>
      </c>
      <c r="M23" s="6">
        <f t="shared" si="5"/>
        <v>5.075</v>
      </c>
      <c r="N23" s="2">
        <v>3</v>
      </c>
      <c r="O23" s="2">
        <v>0.3</v>
      </c>
      <c r="P23" s="13">
        <f t="shared" si="7"/>
        <v>3.3</v>
      </c>
      <c r="R23" s="2">
        <v>0.3</v>
      </c>
      <c r="V23" s="13">
        <f t="shared" si="8"/>
        <v>0.3</v>
      </c>
      <c r="W23" s="13">
        <v>0.8</v>
      </c>
      <c r="X23" s="2">
        <f t="shared" si="9"/>
        <v>55.923</v>
      </c>
    </row>
    <row r="24" s="2" customFormat="1" spans="1:24">
      <c r="A24" s="9" t="s">
        <v>48</v>
      </c>
      <c r="B24" s="2">
        <v>5.9</v>
      </c>
      <c r="C24" s="2">
        <v>1</v>
      </c>
      <c r="E24" s="2">
        <v>1.1</v>
      </c>
      <c r="F24" s="13">
        <f t="shared" si="4"/>
        <v>8</v>
      </c>
      <c r="G24" s="2">
        <v>46.332</v>
      </c>
      <c r="H24" s="2">
        <v>1</v>
      </c>
      <c r="I24" s="13">
        <f t="shared" si="6"/>
        <v>47.332</v>
      </c>
      <c r="J24" s="2">
        <v>4.3</v>
      </c>
      <c r="K24" s="2">
        <v>0.5</v>
      </c>
      <c r="L24" s="2">
        <v>1</v>
      </c>
      <c r="M24" s="6">
        <f t="shared" si="5"/>
        <v>5.8</v>
      </c>
      <c r="N24" s="2">
        <v>3</v>
      </c>
      <c r="O24" s="2">
        <v>2</v>
      </c>
      <c r="P24" s="13">
        <f t="shared" si="7"/>
        <v>5</v>
      </c>
      <c r="Q24" s="2">
        <v>2.5</v>
      </c>
      <c r="R24" s="2">
        <v>3.5</v>
      </c>
      <c r="S24" s="2">
        <v>1</v>
      </c>
      <c r="V24" s="13">
        <f t="shared" si="8"/>
        <v>7</v>
      </c>
      <c r="W24" s="13">
        <v>3.8</v>
      </c>
      <c r="X24" s="2">
        <f t="shared" si="9"/>
        <v>76.932</v>
      </c>
    </row>
    <row r="25" s="2" customFormat="1" spans="1:24">
      <c r="A25" s="9" t="s">
        <v>49</v>
      </c>
      <c r="B25" s="2">
        <v>0</v>
      </c>
      <c r="C25" s="2">
        <v>0.4</v>
      </c>
      <c r="F25" s="13">
        <f t="shared" si="4"/>
        <v>0.4</v>
      </c>
      <c r="G25" s="2">
        <v>30.25</v>
      </c>
      <c r="I25" s="13">
        <f t="shared" si="6"/>
        <v>30.25</v>
      </c>
      <c r="J25" s="2">
        <v>4.5</v>
      </c>
      <c r="M25" s="6">
        <f t="shared" si="5"/>
        <v>4.5</v>
      </c>
      <c r="N25" s="2">
        <v>1</v>
      </c>
      <c r="P25" s="13">
        <f t="shared" si="7"/>
        <v>1</v>
      </c>
      <c r="V25" s="13">
        <f t="shared" si="8"/>
        <v>0</v>
      </c>
      <c r="W25" s="13"/>
      <c r="X25" s="2">
        <f t="shared" si="9"/>
        <v>36.15</v>
      </c>
    </row>
    <row r="26" s="2" customFormat="1" spans="1:24">
      <c r="A26" s="9" t="s">
        <v>50</v>
      </c>
      <c r="B26" s="2">
        <v>0</v>
      </c>
      <c r="C26" s="2">
        <v>0.4</v>
      </c>
      <c r="F26" s="13">
        <f t="shared" si="4"/>
        <v>0.4</v>
      </c>
      <c r="G26" s="2">
        <v>31.592</v>
      </c>
      <c r="H26" s="2">
        <v>1</v>
      </c>
      <c r="I26" s="13">
        <f t="shared" si="6"/>
        <v>32.592</v>
      </c>
      <c r="J26" s="2">
        <v>4.15</v>
      </c>
      <c r="L26" s="2">
        <v>1</v>
      </c>
      <c r="M26" s="6">
        <f t="shared" si="5"/>
        <v>5.15</v>
      </c>
      <c r="N26" s="2">
        <v>1</v>
      </c>
      <c r="O26" s="2">
        <v>1.92</v>
      </c>
      <c r="P26" s="13">
        <f t="shared" si="7"/>
        <v>2.92</v>
      </c>
      <c r="Q26" s="2">
        <v>3.8</v>
      </c>
      <c r="R26" s="2">
        <v>0.8</v>
      </c>
      <c r="V26" s="13">
        <f t="shared" si="8"/>
        <v>4.6</v>
      </c>
      <c r="W26" s="13">
        <v>0.7</v>
      </c>
      <c r="X26" s="2">
        <f t="shared" si="9"/>
        <v>46.362</v>
      </c>
    </row>
    <row r="27" s="2" customFormat="1" spans="1:24">
      <c r="A27" s="9" t="s">
        <v>51</v>
      </c>
      <c r="B27" s="2">
        <v>5.46</v>
      </c>
      <c r="C27" s="2">
        <v>0.7</v>
      </c>
      <c r="F27" s="13">
        <f t="shared" si="4"/>
        <v>6.16</v>
      </c>
      <c r="G27" s="2">
        <v>42.394</v>
      </c>
      <c r="I27" s="13">
        <f t="shared" si="6"/>
        <v>42.394</v>
      </c>
      <c r="J27" s="2">
        <v>3.8</v>
      </c>
      <c r="L27" s="2">
        <v>1</v>
      </c>
      <c r="M27" s="6">
        <f t="shared" si="5"/>
        <v>4.8</v>
      </c>
      <c r="N27" s="2">
        <v>1.5</v>
      </c>
      <c r="P27" s="13">
        <f t="shared" si="7"/>
        <v>1.5</v>
      </c>
      <c r="V27" s="13">
        <f t="shared" si="8"/>
        <v>0</v>
      </c>
      <c r="W27" s="13">
        <v>0.6</v>
      </c>
      <c r="X27" s="2">
        <f t="shared" si="9"/>
        <v>55.454</v>
      </c>
    </row>
    <row r="28" s="2" customFormat="1" spans="1:24">
      <c r="A28" s="9" t="s">
        <v>52</v>
      </c>
      <c r="B28" s="2">
        <v>0</v>
      </c>
      <c r="C28" s="2">
        <v>0.4</v>
      </c>
      <c r="F28" s="13">
        <f t="shared" si="4"/>
        <v>0.4</v>
      </c>
      <c r="G28" s="2">
        <v>26.004</v>
      </c>
      <c r="I28" s="13">
        <f t="shared" si="6"/>
        <v>26.004</v>
      </c>
      <c r="J28" s="2">
        <v>4.175</v>
      </c>
      <c r="L28" s="2">
        <v>1</v>
      </c>
      <c r="M28" s="6">
        <f t="shared" si="5"/>
        <v>5.175</v>
      </c>
      <c r="N28" s="2">
        <v>0.5</v>
      </c>
      <c r="O28" s="2">
        <v>0.3</v>
      </c>
      <c r="P28" s="13">
        <f t="shared" si="7"/>
        <v>0.8</v>
      </c>
      <c r="R28" s="2">
        <v>2.4</v>
      </c>
      <c r="S28" s="2">
        <v>0.2</v>
      </c>
      <c r="V28" s="13">
        <f t="shared" si="8"/>
        <v>2.6</v>
      </c>
      <c r="W28" s="13"/>
      <c r="X28" s="2">
        <f t="shared" si="9"/>
        <v>34.979</v>
      </c>
    </row>
    <row r="29" s="2" customFormat="1" spans="1:24">
      <c r="A29" s="9" t="s">
        <v>53</v>
      </c>
      <c r="B29" s="2">
        <v>5.77</v>
      </c>
      <c r="C29" s="2">
        <v>1</v>
      </c>
      <c r="E29" s="2">
        <v>0.3</v>
      </c>
      <c r="F29" s="13">
        <f t="shared" si="4"/>
        <v>7.07</v>
      </c>
      <c r="G29" s="2">
        <v>41.063</v>
      </c>
      <c r="I29" s="13">
        <f t="shared" si="6"/>
        <v>41.063</v>
      </c>
      <c r="J29" s="2">
        <v>4.325</v>
      </c>
      <c r="L29" s="2">
        <v>1</v>
      </c>
      <c r="M29" s="6">
        <f t="shared" si="5"/>
        <v>5.325</v>
      </c>
      <c r="N29" s="2">
        <v>1.5</v>
      </c>
      <c r="O29" s="2">
        <v>0.3</v>
      </c>
      <c r="P29" s="13">
        <f t="shared" si="7"/>
        <v>1.8</v>
      </c>
      <c r="Q29" s="2">
        <v>0.25</v>
      </c>
      <c r="R29" s="2">
        <v>1</v>
      </c>
      <c r="T29" s="2">
        <v>0.25</v>
      </c>
      <c r="V29" s="13">
        <f t="shared" si="8"/>
        <v>1.5</v>
      </c>
      <c r="W29" s="13">
        <v>0.16</v>
      </c>
      <c r="X29" s="2">
        <f t="shared" si="9"/>
        <v>56.918</v>
      </c>
    </row>
    <row r="30" s="2" customFormat="1" spans="1:24">
      <c r="A30" s="2" t="s">
        <v>54</v>
      </c>
      <c r="B30" s="2">
        <v>0</v>
      </c>
      <c r="C30" s="2">
        <v>0.4</v>
      </c>
      <c r="F30" s="13">
        <f t="shared" si="4"/>
        <v>0.4</v>
      </c>
      <c r="I30" s="13">
        <f t="shared" si="6"/>
        <v>0</v>
      </c>
      <c r="J30" s="2">
        <v>3.275</v>
      </c>
      <c r="M30" s="6">
        <f t="shared" si="5"/>
        <v>3.275</v>
      </c>
      <c r="N30" s="2">
        <v>1</v>
      </c>
      <c r="O30" s="2">
        <v>0.3</v>
      </c>
      <c r="P30" s="13">
        <f t="shared" si="7"/>
        <v>1.3</v>
      </c>
      <c r="V30" s="13"/>
      <c r="W30" s="13"/>
      <c r="X30" s="2">
        <f t="shared" si="9"/>
        <v>4.975</v>
      </c>
    </row>
    <row r="31" s="2" customFormat="1" spans="1:24">
      <c r="A31" s="9" t="s">
        <v>55</v>
      </c>
      <c r="B31" s="2">
        <v>0</v>
      </c>
      <c r="C31" s="2">
        <v>0.7</v>
      </c>
      <c r="F31" s="13">
        <f t="shared" si="4"/>
        <v>0.7</v>
      </c>
      <c r="G31" s="2">
        <v>34.133</v>
      </c>
      <c r="I31" s="13">
        <f t="shared" si="6"/>
        <v>34.133</v>
      </c>
      <c r="J31" s="2">
        <v>3.875</v>
      </c>
      <c r="L31" s="2">
        <v>0.25</v>
      </c>
      <c r="M31" s="6">
        <f t="shared" si="5"/>
        <v>4.125</v>
      </c>
      <c r="N31" s="2">
        <v>2</v>
      </c>
      <c r="P31" s="13">
        <f t="shared" si="7"/>
        <v>2</v>
      </c>
      <c r="R31" s="2">
        <v>0.8</v>
      </c>
      <c r="V31" s="13">
        <f>SUM(Q31:U31)</f>
        <v>0.8</v>
      </c>
      <c r="W31" s="13"/>
      <c r="X31" s="2">
        <f t="shared" si="9"/>
        <v>41.758</v>
      </c>
    </row>
    <row r="32" s="2" customFormat="1" spans="1:24">
      <c r="A32" s="9" t="s">
        <v>56</v>
      </c>
      <c r="B32" s="2">
        <v>5.59</v>
      </c>
      <c r="C32" s="2">
        <v>0.4</v>
      </c>
      <c r="F32" s="13">
        <f t="shared" si="4"/>
        <v>5.99</v>
      </c>
      <c r="G32" s="2">
        <v>13.167</v>
      </c>
      <c r="H32" s="2">
        <v>1</v>
      </c>
      <c r="I32" s="13">
        <f t="shared" si="6"/>
        <v>14.167</v>
      </c>
      <c r="J32" s="2">
        <v>4.4</v>
      </c>
      <c r="L32" s="2">
        <v>-0.5</v>
      </c>
      <c r="M32" s="6">
        <f t="shared" si="5"/>
        <v>3.9</v>
      </c>
      <c r="N32" s="2">
        <v>2</v>
      </c>
      <c r="P32" s="13">
        <f t="shared" si="7"/>
        <v>2</v>
      </c>
      <c r="V32" s="13">
        <f>SUM(Q32:U32)</f>
        <v>0</v>
      </c>
      <c r="W32" s="13"/>
      <c r="X32" s="2">
        <f t="shared" si="9"/>
        <v>26.057</v>
      </c>
    </row>
    <row r="34" s="3" customFormat="1" ht="28.8" spans="1:23">
      <c r="A34" s="3" t="s">
        <v>57</v>
      </c>
      <c r="B34" s="11"/>
      <c r="V34" s="18"/>
      <c r="W34" s="18"/>
    </row>
    <row r="35" s="4" customFormat="1" ht="17" customHeight="1" spans="1:20">
      <c r="A35" s="12" t="s">
        <v>1</v>
      </c>
      <c r="B35" s="12" t="s">
        <v>2</v>
      </c>
      <c r="C35" s="12" t="s">
        <v>58</v>
      </c>
      <c r="D35" s="12" t="s">
        <v>5</v>
      </c>
      <c r="E35" s="12" t="s">
        <v>59</v>
      </c>
      <c r="F35" s="12" t="s">
        <v>60</v>
      </c>
      <c r="G35" s="12" t="s">
        <v>6</v>
      </c>
      <c r="H35" s="14" t="s">
        <v>7</v>
      </c>
      <c r="I35" s="12" t="s">
        <v>61</v>
      </c>
      <c r="J35" s="12" t="s">
        <v>12</v>
      </c>
      <c r="K35" s="12" t="s">
        <v>9</v>
      </c>
      <c r="L35" s="12" t="s">
        <v>13</v>
      </c>
      <c r="M35" s="12" t="s">
        <v>17</v>
      </c>
      <c r="N35" s="12" t="s">
        <v>18</v>
      </c>
      <c r="O35" s="12" t="s">
        <v>20</v>
      </c>
      <c r="P35" s="12" t="s">
        <v>62</v>
      </c>
      <c r="Q35" s="12" t="s">
        <v>21</v>
      </c>
      <c r="R35" s="12" t="s">
        <v>24</v>
      </c>
      <c r="S35" s="12" t="s">
        <v>25</v>
      </c>
      <c r="T35" s="12" t="s">
        <v>26</v>
      </c>
    </row>
    <row r="36" s="2" customFormat="1" spans="1:24">
      <c r="A36" s="9" t="s">
        <v>63</v>
      </c>
      <c r="B36" s="2">
        <v>56.8</v>
      </c>
      <c r="C36" s="2">
        <v>12</v>
      </c>
      <c r="D36" s="2">
        <v>0.5</v>
      </c>
      <c r="E36" s="2">
        <v>5.25</v>
      </c>
      <c r="F36" s="15">
        <v>3</v>
      </c>
      <c r="G36" s="2">
        <f>SUM(B36:F36)</f>
        <v>77.55</v>
      </c>
      <c r="H36" s="2">
        <v>89.26</v>
      </c>
      <c r="I36" s="15">
        <v>2.7</v>
      </c>
      <c r="J36" s="2">
        <v>3</v>
      </c>
      <c r="K36" s="2">
        <f>SUM(H36:J36)</f>
        <v>94.96</v>
      </c>
      <c r="L36" s="2">
        <v>79.5</v>
      </c>
      <c r="M36" s="6"/>
      <c r="N36" s="2">
        <v>2.75</v>
      </c>
      <c r="P36" s="17">
        <v>1.5</v>
      </c>
      <c r="R36" s="2">
        <f>G36*0.3+K36*0.6+L36*0.1+M36+N36+O36+P36+Q36</f>
        <v>92.441</v>
      </c>
      <c r="V36" s="6"/>
      <c r="W36" s="6"/>
      <c r="X36"/>
    </row>
    <row r="37" s="5" customFormat="1" spans="1:23">
      <c r="A37" s="10" t="s">
        <v>64</v>
      </c>
      <c r="B37" s="2">
        <v>56.8</v>
      </c>
      <c r="C37" s="5">
        <v>8</v>
      </c>
      <c r="E37" s="5">
        <v>5.2</v>
      </c>
      <c r="F37" s="16">
        <v>3</v>
      </c>
      <c r="G37" s="2">
        <f>SUM(B37:F37)</f>
        <v>73</v>
      </c>
      <c r="H37" s="5">
        <v>78.43</v>
      </c>
      <c r="I37" s="16">
        <v>1.8</v>
      </c>
      <c r="J37" s="5">
        <v>3</v>
      </c>
      <c r="K37" s="2">
        <f>SUM(H37:J37)</f>
        <v>83.23</v>
      </c>
      <c r="L37" s="5">
        <v>74.5</v>
      </c>
      <c r="M37" s="16"/>
      <c r="N37" s="5">
        <v>2.75</v>
      </c>
      <c r="P37" s="16"/>
      <c r="R37" s="2">
        <f>G37*0.3+K37*0.6+L37*0.1+M37+N37+O37+P37+Q37</f>
        <v>82.038</v>
      </c>
      <c r="V37" s="16"/>
      <c r="W37" s="16"/>
    </row>
  </sheetData>
  <mergeCells count="2">
    <mergeCell ref="A1:Z1"/>
    <mergeCell ref="A34:S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转专业+健行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zhouying</dc:creator>
  <cp:lastModifiedBy>Kristina</cp:lastModifiedBy>
  <dcterms:created xsi:type="dcterms:W3CDTF">2022-08-16T21:44:00Z</dcterms:created>
  <dcterms:modified xsi:type="dcterms:W3CDTF">2023-05-18T14:41:28Z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22E4BBBC8B4FC79BEB970463F19687AF</vt:lpwstr>
  </property>
  <property fmtid="{D5CDD505-2E9C-101B-9397-08002B2CF9AE}" pid="3" name="KSOProductBuildVer">
    <vt:lpwstr>2052-5.4.0.7913</vt:lpwstr>
  </property>
</Properties>
</file>